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0860" windowHeight="4710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<sst xmlns="http://schemas.openxmlformats.org/spreadsheetml/2006/main" count="43" uniqueCount="19">
  <si>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</si>
  <si>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</si>
  <si>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</si>
  <si>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</si>
  <si>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</si>
  <si>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</si>
  <si>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</si>
  <si>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</si>
  <si>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</si>
  <si>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</si>
  <si>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</si>
  <si>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</si>
  <si>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</si>
  <si>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</si>
  <si>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</si>
  <si>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</si>
  <si>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</si>
  <si>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</si>
  <si>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ΑΠΡΙΛΙΟ ΤΟΥ 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</si>
</sst>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Απρίλιο του 2021
</a:t>
            </a:r>
          </a:p>
        </c:rich>
      </c:tx>
      <c:layout>
        <c:manualLayout>
          <c:xMode val="factor"/>
          <c:yMode val="factor"/>
          <c:x val="0.0467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4525"/>
          <c:w val="0.978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30320874"/>
        <c:axId val="4452411"/>
      </c:lineChart>
      <c:catAx>
        <c:axId val="3032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2411"/>
        <c:crosses val="autoZero"/>
        <c:auto val="1"/>
        <c:lblOffset val="100"/>
        <c:tickLblSkip val="1"/>
        <c:noMultiLvlLbl val="0"/>
      </c:catAx>
      <c:valAx>
        <c:axId val="4452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20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71675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90" zoomScaleNormal="90" zoomScaleSheetLayoutView="100" zoomScalePageLayoutView="0" workbookViewId="0" topLeftCell="A1">
      <selection activeCell="W23" sqref="W23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11.421875" style="0" customWidth="1"/>
    <col min="23" max="23" width="11.00390625" style="0" bestFit="1" customWidth="1"/>
  </cols>
  <sheetData>
    <row r="1" spans="1:21" ht="12.75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1" t="s">
        <v>0</v>
      </c>
      <c r="C3" s="52"/>
      <c r="D3" s="51" t="s">
        <v>1</v>
      </c>
      <c r="E3" s="53"/>
      <c r="F3" s="51" t="s">
        <v>2</v>
      </c>
      <c r="G3" s="52"/>
      <c r="H3" s="51" t="s">
        <v>3</v>
      </c>
      <c r="I3" s="53"/>
      <c r="J3" s="51" t="s">
        <v>4</v>
      </c>
      <c r="K3" s="53"/>
      <c r="L3" s="51" t="s">
        <v>5</v>
      </c>
      <c r="M3" s="52"/>
      <c r="N3" s="51" t="s">
        <v>6</v>
      </c>
      <c r="O3" s="53"/>
      <c r="P3" s="51" t="s">
        <v>7</v>
      </c>
      <c r="Q3" s="53"/>
      <c r="R3" s="51" t="s">
        <v>8</v>
      </c>
      <c r="S3" s="52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.75" thickBot="1">
      <c r="A5" s="31" t="s">
        <v>9</v>
      </c>
      <c r="B5" s="34">
        <f aca="true" t="shared" si="0" ref="B5:B10">SUM(D5+F5+H5+J5+L5+N5+P5+R5)</f>
        <v>231</v>
      </c>
      <c r="C5" s="35">
        <f>B5/B10</f>
        <v>0.007177033492822967</v>
      </c>
      <c r="D5" s="36">
        <v>1</v>
      </c>
      <c r="E5" s="35">
        <f>D5/D10</f>
        <v>0.008403361344537815</v>
      </c>
      <c r="F5" s="37">
        <v>29</v>
      </c>
      <c r="G5" s="35">
        <f>F5/F10</f>
        <v>0.01503369621565578</v>
      </c>
      <c r="H5" s="37">
        <v>20</v>
      </c>
      <c r="I5" s="35">
        <f>H5/H10</f>
        <v>0.004729250413809411</v>
      </c>
      <c r="J5" s="37">
        <v>64</v>
      </c>
      <c r="K5" s="35">
        <f>J5/J10</f>
        <v>0.007364787111622554</v>
      </c>
      <c r="L5" s="37">
        <v>49</v>
      </c>
      <c r="M5" s="35">
        <f>L5/L10</f>
        <v>0.007423117709437964</v>
      </c>
      <c r="N5" s="37">
        <v>37</v>
      </c>
      <c r="O5" s="35">
        <f>N5/N10</f>
        <v>0.005584905660377358</v>
      </c>
      <c r="P5" s="37">
        <v>26</v>
      </c>
      <c r="Q5" s="35">
        <f>P5/P10</f>
        <v>0.007301319853973603</v>
      </c>
      <c r="R5" s="37">
        <v>5</v>
      </c>
      <c r="S5" s="21">
        <f>R5/R10</f>
        <v>0.011574074074074073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.75" thickBot="1">
      <c r="A6" s="4" t="s">
        <v>10</v>
      </c>
      <c r="B6" s="34">
        <f t="shared" si="0"/>
        <v>7528</v>
      </c>
      <c r="C6" s="35">
        <f>B6/B10</f>
        <v>0.23389051140247313</v>
      </c>
      <c r="D6" s="36">
        <v>52</v>
      </c>
      <c r="E6" s="35">
        <f>D6/D10</f>
        <v>0.4369747899159664</v>
      </c>
      <c r="F6" s="37">
        <v>401</v>
      </c>
      <c r="G6" s="35">
        <f>F6/F10</f>
        <v>0.20787973043027475</v>
      </c>
      <c r="H6" s="37">
        <v>628</v>
      </c>
      <c r="I6" s="35">
        <f>H6/H10</f>
        <v>0.14849846299361552</v>
      </c>
      <c r="J6" s="37">
        <v>1658</v>
      </c>
      <c r="K6" s="35">
        <f>J6/J10</f>
        <v>0.1907940161104718</v>
      </c>
      <c r="L6" s="37">
        <v>1695</v>
      </c>
      <c r="M6" s="35">
        <f>L6/L10</f>
        <v>0.2567792758672928</v>
      </c>
      <c r="N6" s="37">
        <v>1822</v>
      </c>
      <c r="O6" s="35">
        <f>N6/N10</f>
        <v>0.2750188679245283</v>
      </c>
      <c r="P6" s="37">
        <v>1105</v>
      </c>
      <c r="Q6" s="35">
        <f>P6/P10</f>
        <v>0.31030609379387813</v>
      </c>
      <c r="R6" s="37">
        <v>167</v>
      </c>
      <c r="S6" s="21">
        <f>R6/R10</f>
        <v>0.38657407407407407</v>
      </c>
      <c r="T6" s="11"/>
      <c r="U6" s="11"/>
      <c r="V6" s="25"/>
      <c r="W6" s="28">
        <f>D10</f>
        <v>119</v>
      </c>
      <c r="X6" s="28">
        <f>F10</f>
        <v>1929</v>
      </c>
      <c r="Y6" s="28">
        <f>H10</f>
        <v>4229</v>
      </c>
      <c r="Z6" s="28">
        <f>J10</f>
        <v>8690</v>
      </c>
      <c r="AA6" s="28">
        <f>L10</f>
        <v>6601</v>
      </c>
      <c r="AB6" s="28">
        <f>N10</f>
        <v>6625</v>
      </c>
      <c r="AC6" s="28">
        <f>P10</f>
        <v>3561</v>
      </c>
      <c r="AD6" s="27">
        <f>R10</f>
        <v>432</v>
      </c>
      <c r="AE6" s="6"/>
    </row>
    <row r="7" spans="1:21" ht="15">
      <c r="A7" s="4" t="s">
        <v>11</v>
      </c>
      <c r="B7" s="34">
        <f t="shared" si="0"/>
        <v>11933</v>
      </c>
      <c r="C7" s="35">
        <f>B7/B10</f>
        <v>0.3707512583110669</v>
      </c>
      <c r="D7" s="36">
        <v>46</v>
      </c>
      <c r="E7" s="35">
        <f>D7/D10</f>
        <v>0.3865546218487395</v>
      </c>
      <c r="F7" s="37">
        <v>769</v>
      </c>
      <c r="G7" s="35">
        <f>F7/F10</f>
        <v>0.3986521513737688</v>
      </c>
      <c r="H7" s="37">
        <v>1282</v>
      </c>
      <c r="I7" s="35">
        <f>H7/H10</f>
        <v>0.3031449515251833</v>
      </c>
      <c r="J7" s="37">
        <v>2632</v>
      </c>
      <c r="K7" s="35">
        <f>J7/J10</f>
        <v>0.3028768699654776</v>
      </c>
      <c r="L7" s="37">
        <v>2598</v>
      </c>
      <c r="M7" s="35">
        <f>L7/L10</f>
        <v>0.39357673079836386</v>
      </c>
      <c r="N7" s="37">
        <v>2979</v>
      </c>
      <c r="O7" s="35">
        <f>N7/N10</f>
        <v>0.44966037735849057</v>
      </c>
      <c r="P7" s="37">
        <v>1466</v>
      </c>
      <c r="Q7" s="35">
        <f>P7/P10</f>
        <v>0.4116821117663578</v>
      </c>
      <c r="R7" s="37">
        <v>161</v>
      </c>
      <c r="S7" s="21">
        <f>R7/R10</f>
        <v>0.3726851851851852</v>
      </c>
      <c r="T7" s="11"/>
      <c r="U7" s="11"/>
    </row>
    <row r="8" spans="1:25" ht="15">
      <c r="A8" s="4" t="s">
        <v>12</v>
      </c>
      <c r="B8" s="34">
        <f t="shared" si="0"/>
        <v>2520</v>
      </c>
      <c r="C8" s="35">
        <f>B8/B10</f>
        <v>0.078294910830796</v>
      </c>
      <c r="D8" s="36">
        <v>20</v>
      </c>
      <c r="E8" s="35">
        <f>D8/D10</f>
        <v>0.16806722689075632</v>
      </c>
      <c r="F8" s="37">
        <v>321</v>
      </c>
      <c r="G8" s="35">
        <f>F8/F10</f>
        <v>0.16640746500777606</v>
      </c>
      <c r="H8" s="37">
        <v>331</v>
      </c>
      <c r="I8" s="35">
        <f>H8/H10</f>
        <v>0.07826909434854576</v>
      </c>
      <c r="J8" s="37">
        <v>582</v>
      </c>
      <c r="K8" s="35">
        <f>J8/J10</f>
        <v>0.06697353279631761</v>
      </c>
      <c r="L8" s="37">
        <v>455</v>
      </c>
      <c r="M8" s="35">
        <f>L8/L10</f>
        <v>0.0689289501590668</v>
      </c>
      <c r="N8" s="37">
        <v>496</v>
      </c>
      <c r="O8" s="35">
        <f>N8/N10</f>
        <v>0.07486792452830189</v>
      </c>
      <c r="P8" s="37">
        <v>287</v>
      </c>
      <c r="Q8" s="35">
        <f>P8/P10</f>
        <v>0.08059533838809323</v>
      </c>
      <c r="R8" s="37">
        <v>28</v>
      </c>
      <c r="S8" s="21">
        <f>R8/R10</f>
        <v>0.06481481481481481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9974</v>
      </c>
      <c r="C9" s="35">
        <f>B9/B10</f>
        <v>0.309886285962841</v>
      </c>
      <c r="D9" s="36">
        <v>0</v>
      </c>
      <c r="E9" s="35">
        <f>D9/D10</f>
        <v>0</v>
      </c>
      <c r="F9" s="38">
        <f>115+294</f>
        <v>409</v>
      </c>
      <c r="G9" s="35">
        <f>F9/F10</f>
        <v>0.21202695697252463</v>
      </c>
      <c r="H9" s="38">
        <f>410+1558</f>
        <v>1968</v>
      </c>
      <c r="I9" s="35">
        <f>H9/H10</f>
        <v>0.4653582407188461</v>
      </c>
      <c r="J9" s="38">
        <f>819+2935</f>
        <v>3754</v>
      </c>
      <c r="K9" s="35">
        <f>J9/J10</f>
        <v>0.43199079401611046</v>
      </c>
      <c r="L9" s="38">
        <f>703+1101</f>
        <v>1804</v>
      </c>
      <c r="M9" s="35">
        <f>L9/L10</f>
        <v>0.2732919254658385</v>
      </c>
      <c r="N9" s="38">
        <f>542+749</f>
        <v>1291</v>
      </c>
      <c r="O9" s="35">
        <f>N9/N10</f>
        <v>0.1948679245283019</v>
      </c>
      <c r="P9" s="38">
        <f>263+414</f>
        <v>677</v>
      </c>
      <c r="Q9" s="35">
        <f>P9/P10</f>
        <v>0.19011513619769727</v>
      </c>
      <c r="R9" s="38">
        <f>23+48</f>
        <v>71</v>
      </c>
      <c r="S9" s="21">
        <f>R9/R10</f>
        <v>0.16435185185185186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32186</v>
      </c>
      <c r="C10" s="32">
        <f>B10/B10</f>
        <v>1</v>
      </c>
      <c r="D10" s="33">
        <f>SUM(D5:D9)</f>
        <v>119</v>
      </c>
      <c r="E10" s="32">
        <f>D10/D10</f>
        <v>1</v>
      </c>
      <c r="F10" s="33">
        <f>SUM(F5:F9)</f>
        <v>1929</v>
      </c>
      <c r="G10" s="32">
        <f>F10/F10</f>
        <v>1</v>
      </c>
      <c r="H10" s="33">
        <f>SUM(H5:H9)</f>
        <v>4229</v>
      </c>
      <c r="I10" s="32">
        <f>H10/H10</f>
        <v>1</v>
      </c>
      <c r="J10" s="33">
        <f>SUM(J5:J9)</f>
        <v>8690</v>
      </c>
      <c r="K10" s="32">
        <f>J10/J10</f>
        <v>1</v>
      </c>
      <c r="L10" s="33">
        <f>SUM(L5:L9)</f>
        <v>6601</v>
      </c>
      <c r="M10" s="32">
        <f>L10/L10</f>
        <v>1</v>
      </c>
      <c r="N10" s="33">
        <f>SUM(N5:N9)</f>
        <v>6625</v>
      </c>
      <c r="O10" s="32">
        <f>N10/N10</f>
        <v>1</v>
      </c>
      <c r="P10" s="33">
        <f>SUM(P5:P9)</f>
        <v>3561</v>
      </c>
      <c r="Q10" s="32">
        <f>P10/P10</f>
        <v>1</v>
      </c>
      <c r="R10" s="33">
        <f>SUM(R5:R9)</f>
        <v>432</v>
      </c>
      <c r="S10" s="17">
        <f>R10/R10</f>
        <v>1</v>
      </c>
      <c r="T10" s="12"/>
      <c r="U10" s="12"/>
      <c r="V10" s="48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8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56"/>
      <c r="B13" s="5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54"/>
      <c r="X13" s="54"/>
      <c r="Y13" s="41"/>
      <c r="Z13" s="41"/>
    </row>
    <row r="14" spans="1:26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9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9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9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9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50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9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0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  <row r="33" ht="12.75">
      <c r="D33" s="47"/>
    </row>
    <row r="34" ht="12.75">
      <c r="D34" s="47"/>
    </row>
    <row r="35" ht="12.75">
      <c r="D35" s="47"/>
    </row>
    <row r="36" ht="12.75">
      <c r="D36" s="46"/>
    </row>
    <row r="37" ht="12.75">
      <c r="D37" s="47"/>
    </row>
    <row r="38" ht="12.75">
      <c r="D38" s="47"/>
    </row>
  </sheetData>
  <sheetProtection/>
  <mergeCells count="12">
    <mergeCell ref="A1:O1"/>
    <mergeCell ref="A13:B13"/>
    <mergeCell ref="H3:I3"/>
    <mergeCell ref="B3:C3"/>
    <mergeCell ref="D3:E3"/>
    <mergeCell ref="F3:G3"/>
    <mergeCell ref="R3:S3"/>
    <mergeCell ref="P3:Q3"/>
    <mergeCell ref="N3:O3"/>
    <mergeCell ref="J3:K3"/>
    <mergeCell ref="L3:M3"/>
    <mergeCell ref="W13:X13"/>
  </mergeCells>
  <printOptions/>
  <pageMargins left="0.75" right="0.27" top="0.5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2021-05-10T11:46:58Z</cp:lastPrinted>
  <dcterms:created xsi:type="dcterms:W3CDTF">2003-11-05T09:55:20Z</dcterms:created>
  <dcterms:modified xsi:type="dcterms:W3CDTF">2021-05-10T11:47:02Z</dcterms:modified>
  <cp:category/>
  <cp:version/>
  <cp:contentType/>
  <cp:contentStatus/>
</cp:coreProperties>
</file>